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15" windowWidth="13830" windowHeight="8790" activeTab="1"/>
  </bookViews>
  <sheets>
    <sheet name="Алфавит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<sst xmlns="http://schemas.openxmlformats.org/spreadsheetml/2006/main" count="220" uniqueCount="79">
  <si>
    <t>Grinder</t>
  </si>
  <si>
    <t>Старт в Осло</t>
  </si>
  <si>
    <t>Время</t>
  </si>
  <si>
    <t>КВ-1</t>
  </si>
  <si>
    <t>КВ-2</t>
  </si>
  <si>
    <t>ДС-2</t>
  </si>
  <si>
    <t>КВ-3</t>
  </si>
  <si>
    <t>ДС-3</t>
  </si>
  <si>
    <t>КВ-4</t>
  </si>
  <si>
    <t>КВ-5</t>
  </si>
  <si>
    <t>КВ-6</t>
  </si>
  <si>
    <t>КВ-7</t>
  </si>
  <si>
    <t>КВ-8</t>
  </si>
  <si>
    <t>КВ-9</t>
  </si>
  <si>
    <t>КВ-11</t>
  </si>
  <si>
    <t xml:space="preserve"> </t>
  </si>
  <si>
    <t>КВ-12</t>
  </si>
  <si>
    <t>Алфавит</t>
  </si>
  <si>
    <t>Конверты</t>
  </si>
  <si>
    <t>Назн.</t>
  </si>
  <si>
    <t>Явка</t>
  </si>
  <si>
    <t>Пен.</t>
  </si>
  <si>
    <t>Кемпинг</t>
  </si>
  <si>
    <t>Старт</t>
  </si>
  <si>
    <t>перегон</t>
  </si>
  <si>
    <t>норма</t>
  </si>
  <si>
    <t>Сумм.пен.</t>
  </si>
  <si>
    <t>Знаки</t>
  </si>
  <si>
    <t>Сумма</t>
  </si>
  <si>
    <t>ДС-6</t>
  </si>
  <si>
    <t>Булочная</t>
  </si>
  <si>
    <t>Е16-площадка</t>
  </si>
  <si>
    <t>Слепой слалом</t>
  </si>
  <si>
    <t>Хаделанд-часы-фото</t>
  </si>
  <si>
    <t>Brandbu</t>
  </si>
  <si>
    <t>Hov-Grill</t>
  </si>
  <si>
    <t>HOV-start</t>
  </si>
  <si>
    <t>Dokka-часы-фото</t>
  </si>
  <si>
    <t>Cafe</t>
  </si>
  <si>
    <t>Бутылки</t>
  </si>
  <si>
    <t>Segestad-Bru</t>
  </si>
  <si>
    <t>Shpaga</t>
  </si>
  <si>
    <t>Oslos</t>
  </si>
  <si>
    <t>1man</t>
  </si>
  <si>
    <t>Alfia</t>
  </si>
  <si>
    <t>Vlad</t>
  </si>
  <si>
    <t>Masha</t>
  </si>
  <si>
    <t>Svetiki</t>
  </si>
  <si>
    <t>JuliaB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</si>
  <si>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</si>
  <si>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</si>
  <si>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</si>
  <si>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</si>
  <si>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</si>
  <si>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</si>
  <si>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</si>
  <si>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</si>
  <si>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</si>
  <si>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</si>
  <si>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</si>
  <si>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</si>
  <si>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</si>
  <si>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</si>
  <si>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</si>
  <si>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</si>
  <si>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</si>
  <si>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</si>
  <si>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</si>
  <si>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</si>
  <si>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</si>
  <si>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</si>
  <si>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</si>
  <si>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</si>
  <si>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</si>
  <si>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</si>
  <si>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Å</t>
  </si>
  <si>
    <t>Ø</t>
  </si>
  <si>
    <t>Æ</t>
  </si>
  <si>
    <t>x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</si>
</sst>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;@"/>
    <numFmt numFmtId="169" formatCode="#,##0&quot;р.&quot;;\-#,##0&quot;р.&quot;"/>
    <numFmt numFmtId="170" formatCode="#,##0&quot;р.&quot;;[Red]\-#,##0&quot;р.&quot;"/>
    <numFmt numFmtId="171" formatCode="#,##0.00&quot;р.&quot;;\-#,##0.00&quot;р.&quot;"/>
    <numFmt numFmtId="172" formatCode="#,##0.00&quot;р.&quot;;[Red]\-#,##0.00&quot;р.&quot;"/>
    <numFmt numFmtId="173" formatCode="_-* #,##0&quot;р.&quot;_-;\-* #,##0&quot;р.&quot;_-;_-* &quot;-&quot;&quot;р.&quot;_-;_-@_-"/>
    <numFmt numFmtId="174" formatCode="_-* #,##0_р_._-;\-* #,##0_р_._-;_-* &quot;-&quot;_р_._-;_-@_-"/>
    <numFmt numFmtId="175" formatCode="_-* #,##0.00&quot;р.&quot;_-;\-* #,##0.00&quot;р.&quot;_-;_-* &quot;-&quot;??&quot;р.&quot;_-;_-@_-"/>
    <numFmt numFmtId="176" formatCode="_-* #,##0.00_р_._-;\-* #,##0.00_р_._-;_-* &quot;-&quot;??_р_.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[$-F400]h:mm:ss\ AM/PM"/>
    <numFmt numFmtId="184" formatCode="mm:ss.0;@"/>
    <numFmt numFmtId="185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8" fontId="0" fillId="0" borderId="0" xfId="0" applyNumberFormat="1" applyAlignment="1">
      <alignment horizontal="center"/>
    </xf>
    <xf numFmtId="168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20" fontId="0" fillId="0" borderId="2" xfId="0" applyNumberFormat="1" applyBorder="1" applyAlignment="1">
      <alignment/>
    </xf>
    <xf numFmtId="184" fontId="0" fillId="0" borderId="0" xfId="0" applyNumberFormat="1" applyBorder="1" applyAlignment="1">
      <alignment/>
    </xf>
    <xf numFmtId="20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184" fontId="3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68" fontId="0" fillId="2" borderId="2" xfId="0" applyNumberForma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0" fillId="2" borderId="1" xfId="0" applyNumberFormat="1" applyFill="1" applyBorder="1" applyAlignment="1">
      <alignment/>
    </xf>
    <xf numFmtId="168" fontId="0" fillId="2" borderId="0" xfId="0" applyNumberFormat="1" applyFill="1" applyAlignment="1">
      <alignment/>
    </xf>
    <xf numFmtId="0" fontId="3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184" fontId="3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20" fontId="3" fillId="2" borderId="0" xfId="0" applyNumberFormat="1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184" fontId="0" fillId="2" borderId="0" xfId="0" applyNumberFormat="1" applyFill="1" applyBorder="1" applyAlignment="1">
      <alignment/>
    </xf>
    <xf numFmtId="168" fontId="0" fillId="2" borderId="3" xfId="0" applyNumberForma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1" fontId="0" fillId="2" borderId="5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168" fontId="0" fillId="2" borderId="4" xfId="0" applyNumberFormat="1" applyFill="1" applyBorder="1" applyAlignment="1">
      <alignment/>
    </xf>
    <xf numFmtId="184" fontId="0" fillId="2" borderId="4" xfId="0" applyNumberFormat="1" applyFill="1" applyBorder="1" applyAlignment="1">
      <alignment/>
    </xf>
    <xf numFmtId="20" fontId="0" fillId="2" borderId="2" xfId="0" applyNumberFormat="1" applyFill="1" applyBorder="1" applyAlignment="1">
      <alignment/>
    </xf>
    <xf numFmtId="20" fontId="0" fillId="2" borderId="0" xfId="0" applyNumberFormat="1" applyFill="1" applyBorder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85" fontId="0" fillId="0" borderId="0" xfId="0" applyNumberFormat="1" applyBorder="1" applyAlignment="1">
      <alignment horizontal="center"/>
    </xf>
    <xf numFmtId="185" fontId="0" fillId="0" borderId="0" xfId="0" applyNumberFormat="1" applyAlignment="1">
      <alignment/>
    </xf>
    <xf numFmtId="185" fontId="0" fillId="0" borderId="0" xfId="0" applyNumberFormat="1" applyBorder="1" applyAlignment="1">
      <alignment/>
    </xf>
    <xf numFmtId="1" fontId="3" fillId="2" borderId="1" xfId="0" applyNumberFormat="1" applyFont="1" applyFill="1" applyBorder="1" applyAlignment="1">
      <alignment/>
    </xf>
    <xf numFmtId="185" fontId="0" fillId="2" borderId="0" xfId="0" applyNumberForma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85" fontId="0" fillId="2" borderId="0" xfId="0" applyNumberFormat="1" applyFill="1" applyAlignment="1">
      <alignment/>
    </xf>
    <xf numFmtId="185" fontId="0" fillId="0" borderId="0" xfId="0" applyNumberFormat="1" applyFill="1" applyBorder="1" applyAlignment="1">
      <alignment/>
    </xf>
    <xf numFmtId="20" fontId="3" fillId="2" borderId="4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20" fontId="0" fillId="2" borderId="3" xfId="0" applyNumberFormat="1" applyFill="1" applyBorder="1" applyAlignment="1">
      <alignment/>
    </xf>
    <xf numFmtId="1" fontId="3" fillId="2" borderId="4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2" borderId="6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workbookViewId="0" topLeftCell="A1">
      <selection activeCell="AG10" sqref="AG10"/>
    </sheetView>
  </sheetViews>
  <sheetFormatPr defaultColWidth="9.140625" defaultRowHeight="12.75"/>
  <cols>
    <col min="1" max="1" width="7.28125" style="0" bestFit="1" customWidth="1"/>
    <col min="2" max="31" width="3.28125" style="0" customWidth="1"/>
    <col min="32" max="16384" width="9.00390625" style="0" customWidth="1"/>
  </cols>
  <sheetData>
    <row r="1" spans="1:31" ht="12.75">
      <c r="A1" s="64"/>
      <c r="B1" s="64"/>
      <c r="C1" s="65" t="s">
        <v>49</v>
      </c>
      <c r="D1" s="65" t="s">
        <v>50</v>
      </c>
      <c r="E1" s="65" t="s">
        <v>51</v>
      </c>
      <c r="F1" s="65" t="s">
        <v>52</v>
      </c>
      <c r="G1" s="65" t="s">
        <v>53</v>
      </c>
      <c r="H1" s="65" t="s">
        <v>54</v>
      </c>
      <c r="I1" s="65" t="s">
        <v>55</v>
      </c>
      <c r="J1" s="65" t="s">
        <v>56</v>
      </c>
      <c r="K1" s="65" t="s">
        <v>57</v>
      </c>
      <c r="L1" s="65" t="s">
        <v>58</v>
      </c>
      <c r="M1" s="65" t="s">
        <v>59</v>
      </c>
      <c r="N1" s="65" t="s">
        <v>60</v>
      </c>
      <c r="O1" s="65" t="s">
        <v>61</v>
      </c>
      <c r="P1" s="65" t="s">
        <v>62</v>
      </c>
      <c r="Q1" s="65" t="s">
        <v>63</v>
      </c>
      <c r="R1" s="65" t="s">
        <v>64</v>
      </c>
      <c r="S1" s="65" t="s">
        <v>65</v>
      </c>
      <c r="T1" s="65" t="s">
        <v>66</v>
      </c>
      <c r="U1" s="65" t="s">
        <v>67</v>
      </c>
      <c r="V1" s="65" t="s">
        <v>68</v>
      </c>
      <c r="W1" s="65" t="s">
        <v>69</v>
      </c>
      <c r="X1" s="65" t="s">
        <v>70</v>
      </c>
      <c r="Y1" s="65" t="s">
        <v>71</v>
      </c>
      <c r="Z1" s="65" t="s">
        <v>72</v>
      </c>
      <c r="AA1" s="65" t="s">
        <v>73</v>
      </c>
      <c r="AB1" s="65" t="s">
        <v>74</v>
      </c>
      <c r="AC1" s="65" t="s">
        <v>75</v>
      </c>
      <c r="AD1" s="65" t="s">
        <v>76</v>
      </c>
      <c r="AE1" s="65" t="s">
        <v>77</v>
      </c>
    </row>
    <row r="2" spans="1:31" ht="12.75">
      <c r="A2" s="66" t="s">
        <v>41</v>
      </c>
      <c r="B2" s="67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1:31" ht="12.75">
      <c r="A3" s="64" t="s">
        <v>42</v>
      </c>
      <c r="B3" s="68">
        <v>2</v>
      </c>
      <c r="C3" s="64" t="s">
        <v>78</v>
      </c>
      <c r="D3" s="64" t="s">
        <v>78</v>
      </c>
      <c r="E3" s="64" t="s">
        <v>78</v>
      </c>
      <c r="F3" s="64" t="s">
        <v>78</v>
      </c>
      <c r="G3" s="64" t="s">
        <v>78</v>
      </c>
      <c r="H3" s="64" t="s">
        <v>78</v>
      </c>
      <c r="I3" s="64" t="s">
        <v>78</v>
      </c>
      <c r="J3" s="64" t="s">
        <v>78</v>
      </c>
      <c r="K3" s="64" t="s">
        <v>78</v>
      </c>
      <c r="L3" s="64" t="s">
        <v>78</v>
      </c>
      <c r="M3" s="64" t="s">
        <v>78</v>
      </c>
      <c r="N3" s="64" t="s">
        <v>78</v>
      </c>
      <c r="O3" s="64" t="s">
        <v>78</v>
      </c>
      <c r="P3" s="64" t="s">
        <v>78</v>
      </c>
      <c r="Q3" s="64" t="s">
        <v>78</v>
      </c>
      <c r="R3" s="64" t="s">
        <v>78</v>
      </c>
      <c r="S3" s="64" t="s">
        <v>78</v>
      </c>
      <c r="T3" s="64" t="s">
        <v>78</v>
      </c>
      <c r="U3" s="64" t="s">
        <v>78</v>
      </c>
      <c r="V3" s="64" t="s">
        <v>78</v>
      </c>
      <c r="W3" s="64" t="s">
        <v>78</v>
      </c>
      <c r="X3" s="64" t="s">
        <v>78</v>
      </c>
      <c r="Y3" s="64" t="s">
        <v>78</v>
      </c>
      <c r="Z3" s="64"/>
      <c r="AA3" s="64" t="s">
        <v>78</v>
      </c>
      <c r="AB3" s="64"/>
      <c r="AC3" s="64" t="s">
        <v>78</v>
      </c>
      <c r="AD3" s="64" t="s">
        <v>78</v>
      </c>
      <c r="AE3" s="64" t="s">
        <v>78</v>
      </c>
    </row>
    <row r="4" spans="1:31" ht="12.75">
      <c r="A4" s="64" t="s">
        <v>43</v>
      </c>
      <c r="B4" s="68">
        <v>3</v>
      </c>
      <c r="C4" s="64" t="s">
        <v>78</v>
      </c>
      <c r="D4" s="64" t="s">
        <v>78</v>
      </c>
      <c r="E4" s="64" t="s">
        <v>78</v>
      </c>
      <c r="F4" s="64" t="s">
        <v>78</v>
      </c>
      <c r="G4" s="64" t="s">
        <v>78</v>
      </c>
      <c r="H4" s="64" t="s">
        <v>78</v>
      </c>
      <c r="I4" s="64" t="s">
        <v>78</v>
      </c>
      <c r="J4" s="64" t="s">
        <v>78</v>
      </c>
      <c r="K4" s="64" t="s">
        <v>78</v>
      </c>
      <c r="L4" s="64" t="s">
        <v>78</v>
      </c>
      <c r="M4" s="64" t="s">
        <v>78</v>
      </c>
      <c r="N4" s="64" t="s">
        <v>78</v>
      </c>
      <c r="O4" s="64" t="s">
        <v>78</v>
      </c>
      <c r="P4" s="64" t="s">
        <v>78</v>
      </c>
      <c r="Q4" s="64" t="s">
        <v>78</v>
      </c>
      <c r="R4" s="64" t="s">
        <v>78</v>
      </c>
      <c r="S4" s="64"/>
      <c r="T4" s="64" t="s">
        <v>78</v>
      </c>
      <c r="U4" s="64" t="s">
        <v>78</v>
      </c>
      <c r="V4" s="64" t="s">
        <v>78</v>
      </c>
      <c r="W4" s="64" t="s">
        <v>78</v>
      </c>
      <c r="X4" s="64" t="s">
        <v>78</v>
      </c>
      <c r="Y4" s="64" t="s">
        <v>78</v>
      </c>
      <c r="Z4" s="64"/>
      <c r="AA4" s="64" t="s">
        <v>78</v>
      </c>
      <c r="AB4" s="64"/>
      <c r="AC4" s="64" t="s">
        <v>78</v>
      </c>
      <c r="AD4" s="64" t="s">
        <v>78</v>
      </c>
      <c r="AE4" s="64" t="s">
        <v>78</v>
      </c>
    </row>
    <row r="5" spans="1:31" ht="12.75">
      <c r="A5" s="64" t="s">
        <v>44</v>
      </c>
      <c r="B5" s="68">
        <v>4</v>
      </c>
      <c r="C5" s="64" t="s">
        <v>78</v>
      </c>
      <c r="D5" s="64" t="s">
        <v>78</v>
      </c>
      <c r="E5" s="64" t="s">
        <v>78</v>
      </c>
      <c r="F5" s="64" t="s">
        <v>78</v>
      </c>
      <c r="G5" s="64" t="s">
        <v>78</v>
      </c>
      <c r="H5" s="64" t="s">
        <v>78</v>
      </c>
      <c r="I5" s="64" t="s">
        <v>78</v>
      </c>
      <c r="J5" s="64" t="s">
        <v>78</v>
      </c>
      <c r="K5" s="64" t="s">
        <v>78</v>
      </c>
      <c r="L5" s="64" t="s">
        <v>78</v>
      </c>
      <c r="M5" s="64" t="s">
        <v>78</v>
      </c>
      <c r="N5" s="64" t="s">
        <v>78</v>
      </c>
      <c r="O5" s="64" t="s">
        <v>78</v>
      </c>
      <c r="P5" s="64" t="s">
        <v>78</v>
      </c>
      <c r="Q5" s="64" t="s">
        <v>78</v>
      </c>
      <c r="R5" s="64" t="s">
        <v>78</v>
      </c>
      <c r="S5" s="64"/>
      <c r="T5" s="64" t="s">
        <v>78</v>
      </c>
      <c r="U5" s="64" t="s">
        <v>78</v>
      </c>
      <c r="V5" s="64" t="s">
        <v>78</v>
      </c>
      <c r="W5" s="64" t="s">
        <v>78</v>
      </c>
      <c r="X5" s="64" t="s">
        <v>78</v>
      </c>
      <c r="Y5" s="64"/>
      <c r="Z5" s="64" t="s">
        <v>78</v>
      </c>
      <c r="AA5" s="64" t="s">
        <v>78</v>
      </c>
      <c r="AB5" s="64"/>
      <c r="AC5" s="64" t="s">
        <v>78</v>
      </c>
      <c r="AD5" s="64" t="s">
        <v>78</v>
      </c>
      <c r="AE5" s="64" t="s">
        <v>78</v>
      </c>
    </row>
    <row r="6" spans="1:31" ht="12.75">
      <c r="A6" s="66" t="s">
        <v>45</v>
      </c>
      <c r="B6" s="67">
        <v>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31" ht="12.75">
      <c r="A7" s="66" t="s">
        <v>46</v>
      </c>
      <c r="B7" s="67">
        <v>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1:31" ht="12.75">
      <c r="A8" s="64" t="s">
        <v>47</v>
      </c>
      <c r="B8" s="68">
        <v>7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</row>
    <row r="9" spans="1:31" ht="12.75">
      <c r="A9" s="64" t="s">
        <v>0</v>
      </c>
      <c r="B9" s="68">
        <v>8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</row>
    <row r="10" spans="1:31" ht="12.75">
      <c r="A10" s="66" t="s">
        <v>48</v>
      </c>
      <c r="B10" s="67">
        <v>9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0"/>
  <sheetViews>
    <sheetView tabSelected="1" workbookViewId="0" topLeftCell="A1">
      <pane xSplit="2" topLeftCell="AK1" activePane="topRight" state="frozen"/>
      <selection pane="topLeft" activeCell="A1" sqref="A1"/>
      <selection pane="topRight" activeCell="BN29" sqref="BN29"/>
    </sheetView>
  </sheetViews>
  <sheetFormatPr defaultColWidth="9.140625" defaultRowHeight="12.75"/>
  <cols>
    <col min="1" max="1" width="7.28125" style="45" bestFit="1" customWidth="1"/>
    <col min="2" max="2" width="2.00390625" style="45" bestFit="1" customWidth="1"/>
    <col min="3" max="3" width="5.7109375" style="46" bestFit="1" customWidth="1"/>
    <col min="4" max="4" width="5.140625" style="46" bestFit="1" customWidth="1"/>
    <col min="5" max="5" width="5.00390625" style="47" bestFit="1" customWidth="1"/>
    <col min="6" max="6" width="7.7109375" style="46" bestFit="1" customWidth="1"/>
    <col min="7" max="7" width="5.7109375" style="45" bestFit="1" customWidth="1"/>
    <col min="8" max="8" width="5.57421875" style="45" bestFit="1" customWidth="1"/>
    <col min="9" max="9" width="5.00390625" style="47" bestFit="1" customWidth="1"/>
    <col min="10" max="10" width="7.7109375" style="45" bestFit="1" customWidth="1"/>
    <col min="11" max="11" width="5.7109375" style="45" bestFit="1" customWidth="1"/>
    <col min="12" max="12" width="5.57421875" style="46" bestFit="1" customWidth="1"/>
    <col min="13" max="13" width="5.00390625" style="45" bestFit="1" customWidth="1"/>
    <col min="14" max="14" width="5.7109375" style="45" bestFit="1" customWidth="1"/>
    <col min="15" max="15" width="7.140625" style="47" bestFit="1" customWidth="1"/>
    <col min="16" max="16" width="4.8515625" style="46" bestFit="1" customWidth="1"/>
    <col min="17" max="17" width="7.7109375" style="45" bestFit="1" customWidth="1"/>
    <col min="18" max="18" width="5.7109375" style="45" bestFit="1" customWidth="1"/>
    <col min="19" max="19" width="5.57421875" style="47" bestFit="1" customWidth="1"/>
    <col min="20" max="20" width="5.00390625" style="46" bestFit="1" customWidth="1"/>
    <col min="21" max="21" width="7.7109375" style="48" bestFit="1" customWidth="1"/>
    <col min="22" max="22" width="5.7109375" style="45" bestFit="1" customWidth="1"/>
    <col min="23" max="23" width="5.140625" style="46" bestFit="1" customWidth="1"/>
    <col min="24" max="24" width="4.8515625" style="45" bestFit="1" customWidth="1"/>
    <col min="25" max="25" width="7.7109375" style="45" bestFit="1" customWidth="1"/>
    <col min="26" max="26" width="5.7109375" style="47" bestFit="1" customWidth="1"/>
    <col min="27" max="27" width="5.57421875" style="46" bestFit="1" customWidth="1"/>
    <col min="28" max="28" width="5.00390625" style="48" bestFit="1" customWidth="1"/>
    <col min="29" max="29" width="10.00390625" style="45" bestFit="1" customWidth="1"/>
    <col min="30" max="30" width="8.28125" style="46" customWidth="1"/>
    <col min="31" max="31" width="5.7109375" style="45" bestFit="1" customWidth="1"/>
    <col min="32" max="32" width="5.140625" style="45" bestFit="1" customWidth="1"/>
    <col min="33" max="33" width="5.00390625" style="47" bestFit="1" customWidth="1"/>
    <col min="34" max="34" width="7.7109375" style="46" bestFit="1" customWidth="1"/>
    <col min="35" max="35" width="5.7109375" style="46" bestFit="1" customWidth="1"/>
    <col min="36" max="36" width="5.57421875" style="45" bestFit="1" customWidth="1"/>
    <col min="37" max="37" width="5.00390625" style="47" bestFit="1" customWidth="1"/>
    <col min="38" max="38" width="7.7109375" style="47" bestFit="1" customWidth="1"/>
    <col min="39" max="39" width="5.7109375" style="45" bestFit="1" customWidth="1"/>
    <col min="40" max="40" width="5.57421875" style="45" bestFit="1" customWidth="1"/>
    <col min="41" max="41" width="5.00390625" style="45" bestFit="1" customWidth="1"/>
    <col min="42" max="42" width="5.7109375" style="47" bestFit="1" customWidth="1"/>
    <col min="43" max="43" width="7.140625" style="46" bestFit="1" customWidth="1"/>
    <col min="44" max="44" width="4.8515625" style="45" bestFit="1" customWidth="1"/>
    <col min="45" max="45" width="7.7109375" style="45" bestFit="1" customWidth="1"/>
    <col min="46" max="46" width="5.7109375" style="47" bestFit="1" customWidth="1"/>
    <col min="47" max="47" width="5.57421875" style="46" bestFit="1" customWidth="1"/>
    <col min="48" max="48" width="5.00390625" style="45" bestFit="1" customWidth="1"/>
    <col min="49" max="49" width="5.7109375" style="45" bestFit="1" customWidth="1"/>
    <col min="50" max="50" width="7.140625" style="47" bestFit="1" customWidth="1"/>
    <col min="51" max="51" width="4.8515625" style="46" bestFit="1" customWidth="1"/>
    <col min="52" max="52" width="7.7109375" style="48" bestFit="1" customWidth="1"/>
    <col min="53" max="53" width="5.7109375" style="45" bestFit="1" customWidth="1"/>
    <col min="54" max="54" width="5.57421875" style="46" bestFit="1" customWidth="1"/>
    <col min="55" max="55" width="4.8515625" style="45" bestFit="1" customWidth="1"/>
    <col min="56" max="56" width="9.140625" style="45" bestFit="1" customWidth="1"/>
    <col min="57" max="57" width="6.00390625" style="47" bestFit="1" customWidth="1"/>
    <col min="58" max="58" width="8.28125" style="46" customWidth="1"/>
    <col min="59" max="59" width="7.57421875" style="45" bestFit="1" customWidth="1"/>
    <col min="60" max="60" width="6.7109375" style="45" customWidth="1"/>
    <col min="61" max="61" width="7.57421875" style="47" customWidth="1"/>
    <col min="62" max="62" width="7.57421875" style="46" customWidth="1"/>
    <col min="63" max="63" width="10.00390625" style="48" customWidth="1"/>
    <col min="64" max="64" width="6.7109375" style="45" customWidth="1"/>
    <col min="65" max="65" width="8.28125" style="46" customWidth="1"/>
    <col min="66" max="67" width="6.7109375" style="45" customWidth="1"/>
    <col min="68" max="68" width="7.57421875" style="47" customWidth="1"/>
    <col min="69" max="70" width="9.140625" style="45" customWidth="1"/>
    <col min="71" max="71" width="1.57421875" style="45" bestFit="1" customWidth="1"/>
    <col min="72" max="16384" width="9.140625" style="45" customWidth="1"/>
  </cols>
  <sheetData>
    <row r="1" spans="3:59" ht="12.75">
      <c r="C1" s="72" t="s">
        <v>3</v>
      </c>
      <c r="D1" s="73"/>
      <c r="E1" s="74"/>
      <c r="F1" s="8" t="s">
        <v>24</v>
      </c>
      <c r="G1" s="72" t="s">
        <v>4</v>
      </c>
      <c r="H1" s="73"/>
      <c r="I1" s="74"/>
      <c r="J1" s="8" t="s">
        <v>24</v>
      </c>
      <c r="K1" s="72" t="s">
        <v>6</v>
      </c>
      <c r="L1" s="73"/>
      <c r="M1" s="73"/>
      <c r="N1" s="73" t="s">
        <v>5</v>
      </c>
      <c r="O1" s="73"/>
      <c r="P1" s="74"/>
      <c r="Q1" s="8" t="s">
        <v>24</v>
      </c>
      <c r="R1" s="72" t="s">
        <v>8</v>
      </c>
      <c r="S1" s="73"/>
      <c r="T1" s="74"/>
      <c r="U1" s="8" t="s">
        <v>24</v>
      </c>
      <c r="V1" s="72" t="s">
        <v>9</v>
      </c>
      <c r="W1" s="73"/>
      <c r="X1" s="74"/>
      <c r="Y1" s="8" t="s">
        <v>24</v>
      </c>
      <c r="Z1" s="72" t="s">
        <v>10</v>
      </c>
      <c r="AA1" s="73"/>
      <c r="AB1" s="74"/>
      <c r="AC1" s="50" t="s">
        <v>26</v>
      </c>
      <c r="AE1" s="72" t="s">
        <v>11</v>
      </c>
      <c r="AF1" s="73"/>
      <c r="AG1" s="74"/>
      <c r="AH1" s="8" t="s">
        <v>24</v>
      </c>
      <c r="AI1" s="72" t="s">
        <v>12</v>
      </c>
      <c r="AJ1" s="73"/>
      <c r="AK1" s="74"/>
      <c r="AL1" s="8" t="s">
        <v>24</v>
      </c>
      <c r="AM1" s="72" t="s">
        <v>13</v>
      </c>
      <c r="AN1" s="73"/>
      <c r="AO1" s="73"/>
      <c r="AP1" s="73" t="s">
        <v>7</v>
      </c>
      <c r="AQ1" s="73"/>
      <c r="AR1" s="74"/>
      <c r="AS1" s="8" t="s">
        <v>24</v>
      </c>
      <c r="AT1" s="72" t="s">
        <v>14</v>
      </c>
      <c r="AU1" s="73"/>
      <c r="AV1" s="73"/>
      <c r="AW1" s="73" t="s">
        <v>29</v>
      </c>
      <c r="AX1" s="73"/>
      <c r="AY1" s="74"/>
      <c r="AZ1" s="8" t="s">
        <v>24</v>
      </c>
      <c r="BA1" s="72" t="s">
        <v>16</v>
      </c>
      <c r="BB1" s="73"/>
      <c r="BC1" s="74"/>
      <c r="BD1" t="s">
        <v>18</v>
      </c>
      <c r="BE1" t="s">
        <v>27</v>
      </c>
      <c r="BF1" t="s">
        <v>17</v>
      </c>
      <c r="BG1" s="51" t="s">
        <v>28</v>
      </c>
    </row>
    <row r="2" spans="3:59" ht="12.75">
      <c r="C2" s="69" t="s">
        <v>1</v>
      </c>
      <c r="D2" s="70"/>
      <c r="E2" s="71"/>
      <c r="F2" s="8"/>
      <c r="G2" s="69" t="s">
        <v>30</v>
      </c>
      <c r="H2" s="70"/>
      <c r="I2" s="71"/>
      <c r="J2" s="8"/>
      <c r="K2" s="69" t="s">
        <v>31</v>
      </c>
      <c r="L2" s="70"/>
      <c r="M2" s="70"/>
      <c r="N2" s="70" t="s">
        <v>32</v>
      </c>
      <c r="O2" s="70"/>
      <c r="P2" s="71"/>
      <c r="Q2" s="8"/>
      <c r="R2" s="69" t="s">
        <v>33</v>
      </c>
      <c r="S2" s="70"/>
      <c r="T2" s="71"/>
      <c r="U2" s="8"/>
      <c r="V2" s="69" t="s">
        <v>34</v>
      </c>
      <c r="W2" s="70"/>
      <c r="X2" s="71"/>
      <c r="Y2" s="8"/>
      <c r="Z2" s="69" t="s">
        <v>35</v>
      </c>
      <c r="AA2" s="70"/>
      <c r="AB2" s="71"/>
      <c r="AC2" s="50"/>
      <c r="AE2" s="69" t="s">
        <v>36</v>
      </c>
      <c r="AF2" s="70"/>
      <c r="AG2" s="71"/>
      <c r="AH2" s="8"/>
      <c r="AI2" s="69" t="s">
        <v>37</v>
      </c>
      <c r="AJ2" s="70"/>
      <c r="AK2" s="71"/>
      <c r="AL2" s="8"/>
      <c r="AM2" s="69" t="s">
        <v>38</v>
      </c>
      <c r="AN2" s="70"/>
      <c r="AO2" s="70"/>
      <c r="AP2" s="70" t="s">
        <v>39</v>
      </c>
      <c r="AQ2" s="70"/>
      <c r="AR2" s="71"/>
      <c r="AS2" s="8"/>
      <c r="AT2" s="69" t="s">
        <v>40</v>
      </c>
      <c r="AU2" s="70"/>
      <c r="AV2" s="70"/>
      <c r="AW2" s="70" t="s">
        <v>39</v>
      </c>
      <c r="AX2" s="70"/>
      <c r="AY2" s="71"/>
      <c r="AZ2" s="8"/>
      <c r="BA2" s="69" t="s">
        <v>22</v>
      </c>
      <c r="BB2" s="70"/>
      <c r="BC2" s="71"/>
      <c r="BD2" s="2"/>
      <c r="BG2" s="51"/>
    </row>
    <row r="3" spans="3:59" ht="12.75">
      <c r="C3" s="9" t="s">
        <v>19</v>
      </c>
      <c r="D3" s="6" t="s">
        <v>20</v>
      </c>
      <c r="E3" s="10" t="s">
        <v>21</v>
      </c>
      <c r="F3" s="5" t="s">
        <v>25</v>
      </c>
      <c r="G3" s="9" t="s">
        <v>19</v>
      </c>
      <c r="H3" s="6" t="s">
        <v>20</v>
      </c>
      <c r="I3" s="10" t="s">
        <v>21</v>
      </c>
      <c r="J3" s="5" t="s">
        <v>25</v>
      </c>
      <c r="K3" s="9" t="s">
        <v>19</v>
      </c>
      <c r="L3" s="6" t="s">
        <v>20</v>
      </c>
      <c r="M3" s="11" t="s">
        <v>21</v>
      </c>
      <c r="N3" s="6" t="s">
        <v>23</v>
      </c>
      <c r="O3" s="13" t="s">
        <v>2</v>
      </c>
      <c r="P3" s="7" t="s">
        <v>21</v>
      </c>
      <c r="Q3" s="5" t="s">
        <v>25</v>
      </c>
      <c r="R3" s="9" t="s">
        <v>19</v>
      </c>
      <c r="S3" s="6" t="s">
        <v>20</v>
      </c>
      <c r="T3" s="10" t="s">
        <v>21</v>
      </c>
      <c r="U3" s="5" t="s">
        <v>25</v>
      </c>
      <c r="V3" s="9" t="s">
        <v>19</v>
      </c>
      <c r="W3" s="6" t="s">
        <v>20</v>
      </c>
      <c r="X3" s="10" t="s">
        <v>21</v>
      </c>
      <c r="Y3" s="5" t="s">
        <v>25</v>
      </c>
      <c r="Z3" s="9" t="s">
        <v>19</v>
      </c>
      <c r="AA3" s="6" t="s">
        <v>20</v>
      </c>
      <c r="AB3" s="10" t="s">
        <v>21</v>
      </c>
      <c r="AC3" s="52"/>
      <c r="AE3" s="9" t="s">
        <v>19</v>
      </c>
      <c r="AF3" s="6" t="s">
        <v>20</v>
      </c>
      <c r="AG3" s="10" t="s">
        <v>21</v>
      </c>
      <c r="AH3" s="5" t="s">
        <v>25</v>
      </c>
      <c r="AI3" s="9" t="s">
        <v>19</v>
      </c>
      <c r="AJ3" s="6" t="s">
        <v>20</v>
      </c>
      <c r="AK3" s="10" t="s">
        <v>21</v>
      </c>
      <c r="AL3" s="5" t="s">
        <v>25</v>
      </c>
      <c r="AM3" s="9" t="s">
        <v>19</v>
      </c>
      <c r="AN3" s="6" t="s">
        <v>20</v>
      </c>
      <c r="AO3" s="11" t="s">
        <v>21</v>
      </c>
      <c r="AP3" s="6" t="s">
        <v>23</v>
      </c>
      <c r="AQ3" s="13" t="s">
        <v>2</v>
      </c>
      <c r="AR3" s="7" t="s">
        <v>21</v>
      </c>
      <c r="AS3" s="5" t="s">
        <v>25</v>
      </c>
      <c r="AT3" s="9" t="s">
        <v>19</v>
      </c>
      <c r="AU3" s="6" t="s">
        <v>20</v>
      </c>
      <c r="AV3" s="11" t="s">
        <v>21</v>
      </c>
      <c r="AW3" s="6" t="s">
        <v>23</v>
      </c>
      <c r="AX3" s="13" t="s">
        <v>2</v>
      </c>
      <c r="AY3" s="10" t="s">
        <v>21</v>
      </c>
      <c r="AZ3" s="5" t="s">
        <v>25</v>
      </c>
      <c r="BA3" s="9" t="s">
        <v>19</v>
      </c>
      <c r="BB3" s="6" t="s">
        <v>20</v>
      </c>
      <c r="BC3" s="10" t="s">
        <v>21</v>
      </c>
      <c r="BD3" s="2"/>
      <c r="BG3" s="51"/>
    </row>
    <row r="4" spans="1:59" s="20" customFormat="1" ht="12.75">
      <c r="A4" s="20" t="s">
        <v>41</v>
      </c>
      <c r="B4" s="21">
        <v>1</v>
      </c>
      <c r="C4" s="22"/>
      <c r="D4" s="23"/>
      <c r="E4" s="24"/>
      <c r="F4" s="25"/>
      <c r="G4" s="22"/>
      <c r="H4" s="32"/>
      <c r="I4" s="24"/>
      <c r="J4" s="25"/>
      <c r="K4" s="22"/>
      <c r="L4" s="28"/>
      <c r="M4" s="27"/>
      <c r="N4" s="23"/>
      <c r="O4" s="30"/>
      <c r="P4" s="31"/>
      <c r="Q4" s="25"/>
      <c r="R4" s="22"/>
      <c r="S4" s="32"/>
      <c r="T4" s="53"/>
      <c r="U4" s="25"/>
      <c r="V4" s="22"/>
      <c r="W4" s="32"/>
      <c r="X4" s="24"/>
      <c r="Y4" s="25"/>
      <c r="Z4" s="22"/>
      <c r="AA4" s="32"/>
      <c r="AB4" s="24"/>
      <c r="AC4" s="54"/>
      <c r="AE4" s="42"/>
      <c r="AF4" s="32"/>
      <c r="AG4" s="24"/>
      <c r="AH4" s="25"/>
      <c r="AI4" s="22"/>
      <c r="AJ4" s="32"/>
      <c r="AK4" s="24"/>
      <c r="AL4" s="25"/>
      <c r="AM4" s="22"/>
      <c r="AN4" s="32"/>
      <c r="AO4" s="27"/>
      <c r="AP4" s="33"/>
      <c r="AQ4" s="30"/>
      <c r="AR4" s="31"/>
      <c r="AS4" s="25"/>
      <c r="AT4" s="22"/>
      <c r="AU4" s="32"/>
      <c r="AV4" s="55"/>
      <c r="AW4" s="23"/>
      <c r="AX4" s="30"/>
      <c r="AY4" s="24"/>
      <c r="AZ4" s="25"/>
      <c r="BA4" s="22"/>
      <c r="BB4" s="32"/>
      <c r="BC4" s="24"/>
      <c r="BD4" s="44"/>
      <c r="BE4" s="44"/>
      <c r="BF4" s="44"/>
      <c r="BG4" s="56"/>
    </row>
    <row r="5" spans="1:59" ht="12.75">
      <c r="A5" t="s">
        <v>42</v>
      </c>
      <c r="B5" s="1">
        <v>2</v>
      </c>
      <c r="C5" s="9">
        <v>0.41805555555555557</v>
      </c>
      <c r="D5" s="15"/>
      <c r="E5" s="10">
        <f aca="true" t="shared" si="0" ref="E5:E11">IF(D5=0,1200,ABS(86400*(D5-C5)))</f>
        <v>1200</v>
      </c>
      <c r="F5" s="5">
        <v>0.009027777777777779</v>
      </c>
      <c r="G5" s="9">
        <f aca="true" t="shared" si="1" ref="G5:G11">IF(D5=0,C5,D5)+F5</f>
        <v>0.42708333333333337</v>
      </c>
      <c r="H5" s="14">
        <v>0.43125</v>
      </c>
      <c r="I5" s="10">
        <f>IF(H5=0,1200,ABS(86400*(G5-H5)))</f>
        <v>359.99999999999875</v>
      </c>
      <c r="J5" s="5">
        <v>0.025694444444444447</v>
      </c>
      <c r="K5" s="9">
        <f>IF(H5=0,G5,H5)+J5</f>
        <v>0.4569444444444445</v>
      </c>
      <c r="L5" s="14">
        <v>0.46319444444444446</v>
      </c>
      <c r="M5" s="11">
        <f>IF(L5=0,1200,ABS(86400*(L5-K5)))</f>
        <v>539.9999999999981</v>
      </c>
      <c r="N5" s="15">
        <v>0.4895833333333333</v>
      </c>
      <c r="O5" s="17">
        <v>0.001736111111111111</v>
      </c>
      <c r="P5" s="16"/>
      <c r="Q5" s="5">
        <v>0.024305555555555556</v>
      </c>
      <c r="R5" s="9">
        <f>IF(N5=0,IF(L5=0,K5,L5),N5)+Q5</f>
        <v>0.5138888888888888</v>
      </c>
      <c r="S5" s="14">
        <v>0.5215277777777778</v>
      </c>
      <c r="T5" s="10">
        <f aca="true" t="shared" si="2" ref="T5:T11">IF(S5=0,1200,ABS(86400*(S5-R5)))</f>
        <v>660.0000000000073</v>
      </c>
      <c r="U5" s="5">
        <v>0.027777777777777776</v>
      </c>
      <c r="V5" s="9">
        <f>IF(S5=0,R5,S5)+U5</f>
        <v>0.5493055555555556</v>
      </c>
      <c r="W5" s="14"/>
      <c r="X5" s="10">
        <v>0</v>
      </c>
      <c r="Y5" s="5">
        <v>0.03125</v>
      </c>
      <c r="Z5" s="9">
        <f aca="true" t="shared" si="3" ref="Z5:Z11">IF(W5=0,IF(W5=0,V5,W5),W5)+Y5</f>
        <v>0.5805555555555556</v>
      </c>
      <c r="AA5" s="14">
        <v>0.5729166666666666</v>
      </c>
      <c r="AB5" s="10">
        <f>IF(AA5=0,1200,ABS(86400*(Z5-AA5)))</f>
        <v>660.0000000000073</v>
      </c>
      <c r="AC5" s="57">
        <f>AB5+X5+T5+P5+M5+I5+E5+O5+O5*86400</f>
        <v>3570.0017361111227</v>
      </c>
      <c r="AE5" s="12">
        <v>0.607638888888889</v>
      </c>
      <c r="AF5" s="14"/>
      <c r="AG5" s="10">
        <f aca="true" t="shared" si="4" ref="AG5:AG11">IF(AF5=0,1200,ABS(86400*(AF5-AE5)))</f>
        <v>1200</v>
      </c>
      <c r="AH5" s="5">
        <v>0.017361111111111112</v>
      </c>
      <c r="AI5" s="9">
        <f aca="true" t="shared" si="5" ref="AI5:AI11">IF(AF5=0,AE5,AF5)+AH5</f>
        <v>0.6250000000000001</v>
      </c>
      <c r="AJ5" s="14">
        <v>0.6298611111111111</v>
      </c>
      <c r="AK5" s="10">
        <f aca="true" t="shared" si="6" ref="AK5:AK11">IF(AJ5=0,1200,ABS(86400*(AJ5-AI5)))</f>
        <v>419.9999999999889</v>
      </c>
      <c r="AL5" s="5">
        <v>0.020833333333333332</v>
      </c>
      <c r="AM5" s="9">
        <f aca="true" t="shared" si="7" ref="AM5:AM11">IF(AJ5=0,AI5,AJ5)+AL5</f>
        <v>0.6506944444444445</v>
      </c>
      <c r="AN5" s="14">
        <v>0.6513888888888889</v>
      </c>
      <c r="AO5" s="11">
        <f aca="true" t="shared" si="8" ref="AO5:AO11">IF(AN5=0,1200,ABS(86400*(AN5-AM5)))</f>
        <v>59.99999999999979</v>
      </c>
      <c r="AP5" s="15">
        <v>0.6597222222222222</v>
      </c>
      <c r="AQ5" s="17">
        <v>0.0009409722222222223</v>
      </c>
      <c r="AR5" s="16"/>
      <c r="AS5" s="5">
        <v>0.04513888888888889</v>
      </c>
      <c r="AT5" s="9">
        <f>IF(AP5=0,IF(AN5=0,AM5,AN5),AP5)+AS5</f>
        <v>0.704861111111111</v>
      </c>
      <c r="AU5" s="14">
        <v>0.7055555555555556</v>
      </c>
      <c r="AV5" s="11">
        <f>IF(AU5=0,1200,ABS(86400*(AU5-AT5)))</f>
        <v>60.00000000000938</v>
      </c>
      <c r="AW5" s="15">
        <v>0.70625</v>
      </c>
      <c r="AX5" s="17">
        <v>0.0003935185185185185</v>
      </c>
      <c r="AY5" s="18">
        <v>10</v>
      </c>
      <c r="AZ5" s="5">
        <v>0.03125</v>
      </c>
      <c r="BA5" s="9">
        <f aca="true" t="shared" si="9" ref="BA5:BA11">IF(AW5=0,IF(AU5=0,AT5,AU5),AW5)+AZ5</f>
        <v>0.7375</v>
      </c>
      <c r="BB5" s="14">
        <v>0.7381944444444444</v>
      </c>
      <c r="BC5" s="10">
        <f aca="true" t="shared" si="10" ref="BC5:BC11">IF(BB5=0,1200,ABS(86400*(BB5-BA5)))</f>
        <v>59.999999999990195</v>
      </c>
      <c r="BD5" s="2">
        <v>0</v>
      </c>
      <c r="BE5" s="2">
        <v>120</v>
      </c>
      <c r="BF5" s="2">
        <v>270</v>
      </c>
      <c r="BG5" s="51">
        <f>BD5+BC5+AY5+AV5+AR5+AO5+AK5+AG5+AC5-BF5-BE5+AX5*86400+AQ5*86400</f>
        <v>5105.3017361111115</v>
      </c>
    </row>
    <row r="6" spans="1:59" ht="12.75">
      <c r="A6" t="s">
        <v>43</v>
      </c>
      <c r="B6" s="1">
        <v>3</v>
      </c>
      <c r="C6" s="9">
        <v>0.41944444444444445</v>
      </c>
      <c r="D6" s="15"/>
      <c r="E6" s="10">
        <f>IF(D6=0,1200,ABS(86400*(D6-C6)))</f>
        <v>1200</v>
      </c>
      <c r="F6" s="5">
        <v>0.009027777777777779</v>
      </c>
      <c r="G6" s="9">
        <f t="shared" si="1"/>
        <v>0.42847222222222225</v>
      </c>
      <c r="H6" s="14">
        <v>0.4388888888888889</v>
      </c>
      <c r="I6" s="10">
        <f aca="true" t="shared" si="11" ref="I6:I11">IF(H6=0,1200,ABS(86400*(G6-H6)))</f>
        <v>899.9999999999968</v>
      </c>
      <c r="J6" s="5">
        <v>0.025694444444444447</v>
      </c>
      <c r="K6" s="9">
        <f aca="true" t="shared" si="12" ref="K6:K11">IF(H6=0,G6,H6)+J6</f>
        <v>0.46458333333333335</v>
      </c>
      <c r="L6" s="14">
        <v>0.46597222222222223</v>
      </c>
      <c r="M6" s="11">
        <f>IF(L6=0,1200,ABS(86400*(L6-K6)))</f>
        <v>119.99999999999957</v>
      </c>
      <c r="N6" s="15">
        <v>0.46875</v>
      </c>
      <c r="O6" s="17">
        <v>0.0013310185185185185</v>
      </c>
      <c r="P6" s="16"/>
      <c r="Q6" s="5">
        <v>0.024305555555555556</v>
      </c>
      <c r="R6" s="9">
        <f aca="true" t="shared" si="13" ref="R6:R11">IF(N6=0,IF(L6=0,K6,L6),N6)+Q6</f>
        <v>0.4930555555555556</v>
      </c>
      <c r="S6" s="14">
        <v>0.5</v>
      </c>
      <c r="T6" s="10">
        <f t="shared" si="2"/>
        <v>599.9999999999978</v>
      </c>
      <c r="U6" s="5">
        <v>0.027777777777777776</v>
      </c>
      <c r="V6" s="9">
        <f aca="true" t="shared" si="14" ref="V6:V11">IF(S6=0,R6,S6)+U6</f>
        <v>0.5277777777777778</v>
      </c>
      <c r="W6" s="4"/>
      <c r="X6" s="10">
        <v>0</v>
      </c>
      <c r="Y6" s="5">
        <v>0.03125</v>
      </c>
      <c r="Z6" s="9">
        <f t="shared" si="3"/>
        <v>0.5590277777777778</v>
      </c>
      <c r="AA6" s="14">
        <v>0.5597222222222222</v>
      </c>
      <c r="AB6" s="10">
        <f>IF(AA6=0,1200,ABS(86400*(Z6-AA6)))</f>
        <v>59.99999999999979</v>
      </c>
      <c r="AC6" s="57">
        <f aca="true" t="shared" si="15" ref="AC6:AC11">AB6+X6+T6+P6+M6+I6+E6+O6+O6*86400</f>
        <v>2995.0013310185127</v>
      </c>
      <c r="AE6" s="12">
        <v>0.6069444444444444</v>
      </c>
      <c r="AF6" s="14"/>
      <c r="AG6" s="10">
        <f t="shared" si="4"/>
        <v>1200</v>
      </c>
      <c r="AH6" s="5">
        <v>0.017361111111111112</v>
      </c>
      <c r="AI6" s="9">
        <f t="shared" si="5"/>
        <v>0.6243055555555556</v>
      </c>
      <c r="AJ6" s="14">
        <v>0.625</v>
      </c>
      <c r="AK6" s="10">
        <f t="shared" si="6"/>
        <v>59.99999999999979</v>
      </c>
      <c r="AL6" s="5">
        <v>0.020833333333333332</v>
      </c>
      <c r="AM6" s="9">
        <f t="shared" si="7"/>
        <v>0.6458333333333334</v>
      </c>
      <c r="AN6" s="14">
        <v>0.6465277777777778</v>
      </c>
      <c r="AO6" s="11">
        <f t="shared" si="8"/>
        <v>59.99999999999979</v>
      </c>
      <c r="AP6" s="15">
        <v>0.6534722222222222</v>
      </c>
      <c r="AQ6" s="17">
        <v>0.0011342592592592591</v>
      </c>
      <c r="AR6" s="16"/>
      <c r="AS6" s="5">
        <v>0.04513888888888889</v>
      </c>
      <c r="AT6" s="9">
        <f aca="true" t="shared" si="16" ref="AT6:AT11">IF(AP6=0,IF(AN6=0,AM6,AN6),AP6)+AS6</f>
        <v>0.6986111111111111</v>
      </c>
      <c r="AU6" s="14">
        <v>0.6951388888888889</v>
      </c>
      <c r="AV6" s="11">
        <f>IF(AU6=0,1200,ABS(86400*(AU6-AT6)))</f>
        <v>299.9999999999989</v>
      </c>
      <c r="AW6" s="15">
        <v>0.6979166666666666</v>
      </c>
      <c r="AX6" s="17">
        <v>0.0006134259259259259</v>
      </c>
      <c r="AY6" s="18">
        <v>10</v>
      </c>
      <c r="AZ6" s="5">
        <v>0.03125</v>
      </c>
      <c r="BA6" s="9">
        <f t="shared" si="9"/>
        <v>0.7291666666666666</v>
      </c>
      <c r="BB6" s="14">
        <v>0.7291666666666666</v>
      </c>
      <c r="BC6" s="10">
        <f t="shared" si="10"/>
        <v>0</v>
      </c>
      <c r="BD6" s="2">
        <v>0</v>
      </c>
      <c r="BE6" s="2">
        <v>90</v>
      </c>
      <c r="BF6" s="2">
        <v>260</v>
      </c>
      <c r="BG6" s="51">
        <f aca="true" t="shared" si="17" ref="BG6:BG11">BD6+BC6+AY6+AV6+AR6+AO6+AK6+AG6+AC6-BF6-BE6+AX6*86400+AQ6*86400</f>
        <v>4426.001331018511</v>
      </c>
    </row>
    <row r="7" spans="1:59" ht="12.75">
      <c r="A7" t="s">
        <v>44</v>
      </c>
      <c r="B7" s="1">
        <v>4</v>
      </c>
      <c r="C7" s="9">
        <v>0.42083333333333334</v>
      </c>
      <c r="D7" s="15"/>
      <c r="E7" s="10">
        <f t="shared" si="0"/>
        <v>1200</v>
      </c>
      <c r="F7" s="5">
        <v>0.009027777777777779</v>
      </c>
      <c r="G7" s="9">
        <f t="shared" si="1"/>
        <v>0.42986111111111114</v>
      </c>
      <c r="H7" s="14">
        <v>0.44027777777777777</v>
      </c>
      <c r="I7" s="10">
        <f t="shared" si="11"/>
        <v>899.9999999999968</v>
      </c>
      <c r="J7" s="5">
        <v>0.025694444444444447</v>
      </c>
      <c r="K7" s="9">
        <f t="shared" si="12"/>
        <v>0.46597222222222223</v>
      </c>
      <c r="L7" s="14">
        <v>0.46458333333333335</v>
      </c>
      <c r="M7" s="11">
        <f>IF(L7=0,1200,ABS(86400*(L7-K7)))</f>
        <v>119.99999999999957</v>
      </c>
      <c r="N7" s="15">
        <v>0.47152777777777777</v>
      </c>
      <c r="O7" s="17">
        <v>0.0014930555555555556</v>
      </c>
      <c r="P7" s="16"/>
      <c r="Q7" s="5">
        <v>0.024305555555555556</v>
      </c>
      <c r="R7" s="9">
        <f t="shared" si="13"/>
        <v>0.49583333333333335</v>
      </c>
      <c r="S7" s="14">
        <v>0.5006944444444444</v>
      </c>
      <c r="T7" s="10">
        <f t="shared" si="2"/>
        <v>419.9999999999985</v>
      </c>
      <c r="U7" s="5">
        <v>0.027777777777777776</v>
      </c>
      <c r="V7" s="9">
        <f t="shared" si="14"/>
        <v>0.5284722222222222</v>
      </c>
      <c r="W7" s="14"/>
      <c r="X7" s="10">
        <v>0</v>
      </c>
      <c r="Y7" s="5">
        <v>0.03125</v>
      </c>
      <c r="Z7" s="9">
        <f t="shared" si="3"/>
        <v>0.5597222222222222</v>
      </c>
      <c r="AA7" s="14">
        <v>0.5569444444444445</v>
      </c>
      <c r="AB7" s="10">
        <f>IF(AA7=0,1200,ABS(86400*(Z7-AA7)))</f>
        <v>239.99999999999915</v>
      </c>
      <c r="AC7" s="57">
        <f t="shared" si="15"/>
        <v>3009.0014930555494</v>
      </c>
      <c r="AE7" s="12">
        <v>0.6083333333333333</v>
      </c>
      <c r="AF7" s="14"/>
      <c r="AG7" s="10">
        <f t="shared" si="4"/>
        <v>1200</v>
      </c>
      <c r="AH7" s="5">
        <v>0.017361111111111112</v>
      </c>
      <c r="AI7" s="9">
        <f t="shared" si="5"/>
        <v>0.6256944444444444</v>
      </c>
      <c r="AJ7" s="14">
        <v>0.6256944444444444</v>
      </c>
      <c r="AK7" s="10">
        <f t="shared" si="6"/>
        <v>0</v>
      </c>
      <c r="AL7" s="5">
        <v>0.020833333333333332</v>
      </c>
      <c r="AM7" s="9">
        <f t="shared" si="7"/>
        <v>0.6465277777777778</v>
      </c>
      <c r="AN7" s="14">
        <v>0.6479166666666667</v>
      </c>
      <c r="AO7" s="11">
        <f t="shared" si="8"/>
        <v>119.99999999999957</v>
      </c>
      <c r="AP7" s="15">
        <v>0.6618055555555555</v>
      </c>
      <c r="AQ7" s="17">
        <v>0.0009722222222222221</v>
      </c>
      <c r="AR7" s="16"/>
      <c r="AS7" s="5">
        <v>0.04513888888888889</v>
      </c>
      <c r="AT7" s="9">
        <f t="shared" si="16"/>
        <v>0.7069444444444444</v>
      </c>
      <c r="AU7" s="14">
        <v>0.7083333333333334</v>
      </c>
      <c r="AV7" s="11">
        <f>IF(AU7=0,1200,ABS(86400*(AU7-AT7)))</f>
        <v>120.00000000000917</v>
      </c>
      <c r="AW7" s="15">
        <v>0.7111111111111111</v>
      </c>
      <c r="AX7" s="17">
        <v>0.0005902777777777778</v>
      </c>
      <c r="AY7" s="18">
        <v>10</v>
      </c>
      <c r="AZ7" s="5">
        <v>0.03125</v>
      </c>
      <c r="BA7" s="9">
        <f t="shared" si="9"/>
        <v>0.7423611111111111</v>
      </c>
      <c r="BB7" s="14">
        <v>0.7409722222222223</v>
      </c>
      <c r="BC7" s="10">
        <f t="shared" si="10"/>
        <v>119.99999999999957</v>
      </c>
      <c r="BD7" s="2">
        <v>0</v>
      </c>
      <c r="BE7" s="2">
        <v>160</v>
      </c>
      <c r="BF7" s="2">
        <v>260</v>
      </c>
      <c r="BG7" s="51">
        <f t="shared" si="17"/>
        <v>4294.001493055557</v>
      </c>
    </row>
    <row r="8" spans="1:59" s="20" customFormat="1" ht="12.75">
      <c r="A8" s="20" t="s">
        <v>45</v>
      </c>
      <c r="B8" s="21">
        <v>5</v>
      </c>
      <c r="C8" s="22"/>
      <c r="D8" s="23"/>
      <c r="E8" s="24"/>
      <c r="F8" s="25"/>
      <c r="G8" s="22"/>
      <c r="H8" s="26"/>
      <c r="I8" s="24"/>
      <c r="J8" s="25"/>
      <c r="K8" s="22"/>
      <c r="L8" s="26"/>
      <c r="M8" s="27"/>
      <c r="N8" s="23"/>
      <c r="O8" s="30"/>
      <c r="P8" s="31"/>
      <c r="Q8" s="25"/>
      <c r="R8" s="22"/>
      <c r="S8" s="26"/>
      <c r="T8" s="24"/>
      <c r="U8" s="25"/>
      <c r="V8" s="22"/>
      <c r="W8" s="26"/>
      <c r="X8" s="24"/>
      <c r="Y8" s="25"/>
      <c r="Z8" s="22"/>
      <c r="AA8" s="26"/>
      <c r="AB8" s="24"/>
      <c r="AC8" s="54"/>
      <c r="AE8" s="42"/>
      <c r="AF8" s="43"/>
      <c r="AG8" s="24"/>
      <c r="AH8" s="25"/>
      <c r="AI8" s="22"/>
      <c r="AJ8" s="28"/>
      <c r="AK8" s="24"/>
      <c r="AL8" s="25"/>
      <c r="AM8" s="22"/>
      <c r="AN8" s="28"/>
      <c r="AO8" s="27"/>
      <c r="AP8" s="23"/>
      <c r="AQ8" s="34"/>
      <c r="AR8" s="29"/>
      <c r="AS8" s="25"/>
      <c r="AT8" s="22"/>
      <c r="AU8" s="26"/>
      <c r="AV8" s="27"/>
      <c r="AW8" s="33"/>
      <c r="AX8" s="30"/>
      <c r="AY8" s="53"/>
      <c r="AZ8" s="25"/>
      <c r="BA8" s="22"/>
      <c r="BB8" s="26"/>
      <c r="BC8" s="24"/>
      <c r="BD8" s="44"/>
      <c r="BG8" s="56"/>
    </row>
    <row r="9" spans="1:59" s="20" customFormat="1" ht="12.75">
      <c r="A9" s="20" t="s">
        <v>46</v>
      </c>
      <c r="B9" s="21">
        <v>6</v>
      </c>
      <c r="C9" s="22"/>
      <c r="D9" s="23"/>
      <c r="E9" s="24"/>
      <c r="F9" s="25"/>
      <c r="G9" s="22"/>
      <c r="H9" s="32"/>
      <c r="I9" s="24"/>
      <c r="J9" s="25"/>
      <c r="K9" s="22"/>
      <c r="L9" s="26"/>
      <c r="M9" s="27"/>
      <c r="N9" s="23"/>
      <c r="O9" s="30"/>
      <c r="P9" s="31"/>
      <c r="Q9" s="25"/>
      <c r="R9" s="22"/>
      <c r="S9" s="32"/>
      <c r="T9" s="24"/>
      <c r="U9" s="25"/>
      <c r="V9" s="22"/>
      <c r="W9" s="32"/>
      <c r="X9" s="24"/>
      <c r="Y9" s="25"/>
      <c r="Z9" s="22"/>
      <c r="AA9" s="32"/>
      <c r="AB9" s="24"/>
      <c r="AC9" s="54"/>
      <c r="AE9" s="42"/>
      <c r="AF9" s="28"/>
      <c r="AG9" s="24"/>
      <c r="AH9" s="25"/>
      <c r="AI9" s="22"/>
      <c r="AJ9" s="32"/>
      <c r="AK9" s="24"/>
      <c r="AL9" s="25"/>
      <c r="AM9" s="22"/>
      <c r="AN9" s="32"/>
      <c r="AO9" s="55"/>
      <c r="AP9" s="23"/>
      <c r="AQ9" s="34"/>
      <c r="AR9" s="31"/>
      <c r="AS9" s="25"/>
      <c r="AT9" s="22"/>
      <c r="AU9" s="32"/>
      <c r="AV9" s="27"/>
      <c r="AW9" s="23"/>
      <c r="AX9" s="30"/>
      <c r="AY9" s="53"/>
      <c r="AZ9" s="25"/>
      <c r="BA9" s="22"/>
      <c r="BB9" s="32"/>
      <c r="BC9" s="24"/>
      <c r="BD9" s="44"/>
      <c r="BE9" s="44"/>
      <c r="BF9" s="44"/>
      <c r="BG9" s="56"/>
    </row>
    <row r="10" spans="1:59" ht="12.75">
      <c r="A10" t="s">
        <v>47</v>
      </c>
      <c r="B10" s="1">
        <v>7</v>
      </c>
      <c r="C10" s="9">
        <v>0.425</v>
      </c>
      <c r="D10" s="15"/>
      <c r="E10" s="10">
        <f t="shared" si="0"/>
        <v>1200</v>
      </c>
      <c r="F10" s="5">
        <v>0.009027777777777779</v>
      </c>
      <c r="G10" s="9">
        <f t="shared" si="1"/>
        <v>0.4340277777777778</v>
      </c>
      <c r="H10" s="14">
        <v>0.4618055555555556</v>
      </c>
      <c r="I10" s="18">
        <v>1200</v>
      </c>
      <c r="J10" s="5">
        <v>0.025694444444444447</v>
      </c>
      <c r="K10" s="9">
        <f t="shared" si="12"/>
        <v>0.48750000000000004</v>
      </c>
      <c r="L10" s="14">
        <v>0.4888888888888889</v>
      </c>
      <c r="M10" s="11">
        <f>IF(L10=0,1200,ABS(86400*(L10-K10)))</f>
        <v>119.99999999999477</v>
      </c>
      <c r="N10" s="15">
        <v>0.49375</v>
      </c>
      <c r="O10" s="17">
        <v>0.002488425925925926</v>
      </c>
      <c r="P10" s="16"/>
      <c r="Q10" s="5">
        <v>0.024305555555555556</v>
      </c>
      <c r="R10" s="9">
        <f t="shared" si="13"/>
        <v>0.5180555555555556</v>
      </c>
      <c r="S10" s="14"/>
      <c r="T10" s="10">
        <f t="shared" si="2"/>
        <v>1200</v>
      </c>
      <c r="U10" s="5">
        <v>0.027777777777777776</v>
      </c>
      <c r="V10" s="9">
        <f t="shared" si="14"/>
        <v>0.5458333333333334</v>
      </c>
      <c r="W10" s="14"/>
      <c r="X10" s="10">
        <v>0</v>
      </c>
      <c r="Y10" s="5">
        <v>0.03125</v>
      </c>
      <c r="Z10" s="9">
        <f t="shared" si="3"/>
        <v>0.5770833333333334</v>
      </c>
      <c r="AA10" s="14">
        <v>0.5979166666666667</v>
      </c>
      <c r="AB10" s="18">
        <v>1200</v>
      </c>
      <c r="AC10" s="57">
        <f t="shared" si="15"/>
        <v>5135.00248842592</v>
      </c>
      <c r="AE10" s="12">
        <v>0.6125</v>
      </c>
      <c r="AF10" s="14"/>
      <c r="AG10" s="10">
        <f t="shared" si="4"/>
        <v>1200</v>
      </c>
      <c r="AH10" s="5">
        <v>0.017361111111111112</v>
      </c>
      <c r="AI10" s="9">
        <f t="shared" si="5"/>
        <v>0.6298611111111112</v>
      </c>
      <c r="AJ10" s="14"/>
      <c r="AK10" s="10">
        <f t="shared" si="6"/>
        <v>1200</v>
      </c>
      <c r="AL10" s="5">
        <v>0.020833333333333332</v>
      </c>
      <c r="AM10" s="9">
        <f t="shared" si="7"/>
        <v>0.6506944444444446</v>
      </c>
      <c r="AN10" s="14">
        <v>0.6708333333333334</v>
      </c>
      <c r="AO10" s="19">
        <v>1200</v>
      </c>
      <c r="AP10" s="15">
        <v>0.6736111111111112</v>
      </c>
      <c r="AQ10" s="17">
        <v>0.0024768518518518516</v>
      </c>
      <c r="AR10" s="16"/>
      <c r="AS10" s="5">
        <v>0.04513888888888889</v>
      </c>
      <c r="AT10" s="9">
        <f t="shared" si="16"/>
        <v>0.71875</v>
      </c>
      <c r="AU10" s="14">
        <v>0.7368055555555556</v>
      </c>
      <c r="AV10" s="19">
        <v>1200</v>
      </c>
      <c r="AW10" s="15">
        <v>0.7381944444444444</v>
      </c>
      <c r="AX10" s="17">
        <v>0.0006134259259259259</v>
      </c>
      <c r="AY10" s="18"/>
      <c r="AZ10" s="5">
        <v>0.03125</v>
      </c>
      <c r="BA10" s="9">
        <f t="shared" si="9"/>
        <v>0.7694444444444444</v>
      </c>
      <c r="BB10" s="14">
        <v>0.7694444444444444</v>
      </c>
      <c r="BC10" s="10">
        <f t="shared" si="10"/>
        <v>0</v>
      </c>
      <c r="BD10" s="2">
        <v>0</v>
      </c>
      <c r="BE10" s="2">
        <v>0</v>
      </c>
      <c r="BF10" s="2">
        <v>0</v>
      </c>
      <c r="BG10" s="51">
        <f t="shared" si="17"/>
        <v>10202.00248842592</v>
      </c>
    </row>
    <row r="11" spans="1:59" ht="12.75">
      <c r="A11" t="s">
        <v>0</v>
      </c>
      <c r="B11" s="1">
        <v>8</v>
      </c>
      <c r="C11" s="9">
        <v>0.4263888888888889</v>
      </c>
      <c r="D11" s="15"/>
      <c r="E11" s="10">
        <f t="shared" si="0"/>
        <v>1200</v>
      </c>
      <c r="F11" s="5">
        <v>0.009027777777777779</v>
      </c>
      <c r="G11" s="9">
        <f t="shared" si="1"/>
        <v>0.4354166666666667</v>
      </c>
      <c r="H11" s="14"/>
      <c r="I11" s="10">
        <f t="shared" si="11"/>
        <v>1200</v>
      </c>
      <c r="J11" s="5">
        <v>0.025694444444444447</v>
      </c>
      <c r="K11" s="9">
        <f t="shared" si="12"/>
        <v>0.46111111111111114</v>
      </c>
      <c r="L11" s="14">
        <v>0.5048611111111111</v>
      </c>
      <c r="M11" s="19">
        <v>1200</v>
      </c>
      <c r="N11" s="15">
        <v>0.5076388888888889</v>
      </c>
      <c r="O11" s="17">
        <v>0.0012037037037037038</v>
      </c>
      <c r="P11" s="16"/>
      <c r="Q11" s="5">
        <v>0.024305555555555556</v>
      </c>
      <c r="R11" s="9">
        <f t="shared" si="13"/>
        <v>0.5319444444444444</v>
      </c>
      <c r="S11" s="14"/>
      <c r="T11" s="10">
        <f t="shared" si="2"/>
        <v>1200</v>
      </c>
      <c r="U11" s="5">
        <v>0.027777777777777776</v>
      </c>
      <c r="V11" s="9">
        <f t="shared" si="14"/>
        <v>0.5597222222222222</v>
      </c>
      <c r="W11" s="14"/>
      <c r="X11" s="10">
        <v>0</v>
      </c>
      <c r="Y11" s="5">
        <v>0.03125</v>
      </c>
      <c r="Z11" s="9">
        <f t="shared" si="3"/>
        <v>0.5909722222222222</v>
      </c>
      <c r="AA11" s="14">
        <v>0.6041666666666666</v>
      </c>
      <c r="AB11" s="18">
        <v>1200</v>
      </c>
      <c r="AC11" s="57">
        <f t="shared" si="15"/>
        <v>6104.001203703704</v>
      </c>
      <c r="AE11" s="12">
        <v>0.6138888888888888</v>
      </c>
      <c r="AF11" s="14"/>
      <c r="AG11" s="10">
        <f t="shared" si="4"/>
        <v>1200</v>
      </c>
      <c r="AH11" s="5">
        <v>0.017361111111111112</v>
      </c>
      <c r="AI11" s="9">
        <f t="shared" si="5"/>
        <v>0.63125</v>
      </c>
      <c r="AJ11" s="3"/>
      <c r="AK11" s="10">
        <f t="shared" si="6"/>
        <v>1200</v>
      </c>
      <c r="AL11" s="5">
        <v>0.020833333333333332</v>
      </c>
      <c r="AM11" s="9">
        <f t="shared" si="7"/>
        <v>0.6520833333333333</v>
      </c>
      <c r="AN11" s="14"/>
      <c r="AO11" s="11">
        <f t="shared" si="8"/>
        <v>1200</v>
      </c>
      <c r="AP11" s="15"/>
      <c r="AQ11" s="17"/>
      <c r="AR11" s="16">
        <v>300</v>
      </c>
      <c r="AS11" s="5">
        <v>0.04513888888888889</v>
      </c>
      <c r="AT11" s="9">
        <f t="shared" si="16"/>
        <v>0.6972222222222222</v>
      </c>
      <c r="AU11" s="14">
        <v>0.7340277777777778</v>
      </c>
      <c r="AV11" s="19">
        <v>1200</v>
      </c>
      <c r="AW11" s="15">
        <v>0.7347222222222222</v>
      </c>
      <c r="AX11" s="17">
        <v>0.0003125</v>
      </c>
      <c r="AY11" s="18">
        <v>10</v>
      </c>
      <c r="AZ11" s="5">
        <v>0.03125</v>
      </c>
      <c r="BA11" s="9">
        <f t="shared" si="9"/>
        <v>0.7659722222222222</v>
      </c>
      <c r="BB11" s="14">
        <v>0.7701388888888889</v>
      </c>
      <c r="BC11" s="10">
        <f t="shared" si="10"/>
        <v>360.0000000000083</v>
      </c>
      <c r="BD11" s="2">
        <v>0</v>
      </c>
      <c r="BE11" s="2">
        <v>0</v>
      </c>
      <c r="BF11" s="2">
        <v>0</v>
      </c>
      <c r="BG11" s="51">
        <f t="shared" si="17"/>
        <v>11601.001203703712</v>
      </c>
    </row>
    <row r="12" spans="1:59" s="20" customFormat="1" ht="13.5" thickBot="1">
      <c r="A12" s="20" t="s">
        <v>48</v>
      </c>
      <c r="B12" s="21">
        <v>9</v>
      </c>
      <c r="C12" s="35"/>
      <c r="D12" s="36"/>
      <c r="E12" s="37"/>
      <c r="F12" s="25"/>
      <c r="G12" s="35"/>
      <c r="H12" s="58"/>
      <c r="I12" s="37"/>
      <c r="J12" s="25"/>
      <c r="K12" s="35"/>
      <c r="L12" s="39"/>
      <c r="M12" s="38"/>
      <c r="N12" s="36"/>
      <c r="O12" s="59"/>
      <c r="P12" s="60"/>
      <c r="Q12" s="25"/>
      <c r="R12" s="35"/>
      <c r="S12" s="58"/>
      <c r="T12" s="37"/>
      <c r="U12" s="25"/>
      <c r="V12" s="35"/>
      <c r="W12" s="58"/>
      <c r="X12" s="61"/>
      <c r="Y12" s="25"/>
      <c r="Z12" s="35"/>
      <c r="AA12" s="58"/>
      <c r="AB12" s="37"/>
      <c r="AC12" s="54"/>
      <c r="AE12" s="62"/>
      <c r="AF12" s="39"/>
      <c r="AG12" s="37"/>
      <c r="AH12" s="25"/>
      <c r="AI12" s="35"/>
      <c r="AJ12" s="58"/>
      <c r="AK12" s="37"/>
      <c r="AL12" s="25"/>
      <c r="AM12" s="35"/>
      <c r="AN12" s="58"/>
      <c r="AO12" s="38"/>
      <c r="AP12" s="40"/>
      <c r="AQ12" s="41"/>
      <c r="AR12" s="60"/>
      <c r="AS12" s="25"/>
      <c r="AT12" s="35"/>
      <c r="AU12" s="58"/>
      <c r="AV12" s="63"/>
      <c r="AW12" s="36"/>
      <c r="AX12" s="59"/>
      <c r="AY12" s="37"/>
      <c r="AZ12" s="25"/>
      <c r="BA12" s="35"/>
      <c r="BB12" s="58"/>
      <c r="BC12" s="37"/>
      <c r="BD12" s="44"/>
      <c r="BE12" s="44"/>
      <c r="BF12" s="44"/>
      <c r="BG12" s="56"/>
    </row>
    <row r="13" spans="3:68" ht="12.75">
      <c r="C13" s="45"/>
      <c r="D13" s="45"/>
      <c r="E13" s="45"/>
      <c r="F13" s="45"/>
      <c r="I13" s="45"/>
      <c r="L13" s="45"/>
      <c r="O13" s="45"/>
      <c r="P13" s="45"/>
      <c r="S13" s="45"/>
      <c r="T13" s="45"/>
      <c r="U13" s="45"/>
      <c r="W13" s="45"/>
      <c r="Z13" s="45"/>
      <c r="AA13" s="45"/>
      <c r="AB13" s="45"/>
      <c r="AD13" s="45"/>
      <c r="AG13" s="45"/>
      <c r="AH13" s="45"/>
      <c r="AI13" s="45"/>
      <c r="AK13" s="45"/>
      <c r="AL13" s="45"/>
      <c r="AP13" s="45"/>
      <c r="AQ13" s="45"/>
      <c r="AT13" s="45"/>
      <c r="AU13" s="45"/>
      <c r="AX13" s="45"/>
      <c r="AY13" s="45"/>
      <c r="AZ13" s="45"/>
      <c r="BB13" s="45"/>
      <c r="BE13" s="45"/>
      <c r="BF13" s="45"/>
      <c r="BI13" s="45"/>
      <c r="BJ13" s="45"/>
      <c r="BK13" s="45"/>
      <c r="BM13" s="45"/>
      <c r="BP13" s="45"/>
    </row>
    <row r="14" spans="3:68" ht="12.75">
      <c r="C14" s="45"/>
      <c r="D14" s="45"/>
      <c r="E14" s="45"/>
      <c r="F14" s="45"/>
      <c r="I14" s="45"/>
      <c r="L14" s="45"/>
      <c r="O14" s="45"/>
      <c r="P14" s="45"/>
      <c r="S14" s="45"/>
      <c r="T14" s="45"/>
      <c r="U14" s="45"/>
      <c r="W14" s="45"/>
      <c r="Z14" s="45"/>
      <c r="AA14" s="45"/>
      <c r="AB14" s="45"/>
      <c r="AD14" s="45"/>
      <c r="AG14" s="45"/>
      <c r="AH14" s="45"/>
      <c r="AI14" s="45"/>
      <c r="AK14" s="45"/>
      <c r="AL14" s="45"/>
      <c r="AP14" s="45"/>
      <c r="AQ14" s="45"/>
      <c r="AT14" s="45"/>
      <c r="AU14" s="45"/>
      <c r="AX14" s="45"/>
      <c r="AY14" s="45"/>
      <c r="AZ14" s="45"/>
      <c r="BB14" s="45"/>
      <c r="BE14" s="45"/>
      <c r="BF14" s="45"/>
      <c r="BI14" s="45"/>
      <c r="BJ14" s="45"/>
      <c r="BK14" s="45"/>
      <c r="BM14" s="45"/>
      <c r="BP14" s="45"/>
    </row>
    <row r="15" spans="3:68" ht="12.75">
      <c r="C15" s="45"/>
      <c r="D15" s="45"/>
      <c r="E15" s="45"/>
      <c r="F15" s="45"/>
      <c r="I15" s="45"/>
      <c r="L15" s="45"/>
      <c r="O15" s="45"/>
      <c r="P15" s="45"/>
      <c r="S15" s="45"/>
      <c r="T15" s="45"/>
      <c r="U15" s="45"/>
      <c r="W15" s="45"/>
      <c r="Z15" s="45"/>
      <c r="AA15" s="45"/>
      <c r="AB15" s="45"/>
      <c r="AD15" s="45"/>
      <c r="AG15" s="45"/>
      <c r="AH15" s="45"/>
      <c r="AI15" s="45"/>
      <c r="AK15" s="45"/>
      <c r="AL15" s="45"/>
      <c r="AP15" s="45"/>
      <c r="AQ15" s="45"/>
      <c r="AT15" s="45"/>
      <c r="AU15" s="45"/>
      <c r="AX15" s="45"/>
      <c r="AY15" s="45"/>
      <c r="AZ15" s="45"/>
      <c r="BB15" s="45"/>
      <c r="BE15" s="45"/>
      <c r="BF15" s="45"/>
      <c r="BI15" s="45"/>
      <c r="BJ15" s="45"/>
      <c r="BK15" s="45"/>
      <c r="BM15" s="45"/>
      <c r="BP15" s="45"/>
    </row>
    <row r="19" ht="12.75">
      <c r="J19" s="49"/>
    </row>
    <row r="20" ht="12.75">
      <c r="BS20" s="45" t="s">
        <v>15</v>
      </c>
    </row>
  </sheetData>
  <mergeCells count="28">
    <mergeCell ref="R1:T1"/>
    <mergeCell ref="V1:X1"/>
    <mergeCell ref="C2:E2"/>
    <mergeCell ref="G1:I1"/>
    <mergeCell ref="G2:I2"/>
    <mergeCell ref="C1:E1"/>
    <mergeCell ref="K1:M1"/>
    <mergeCell ref="N1:P1"/>
    <mergeCell ref="Z2:AB2"/>
    <mergeCell ref="AM2:AO2"/>
    <mergeCell ref="AP2:AR2"/>
    <mergeCell ref="AE1:AG1"/>
    <mergeCell ref="AE2:AG2"/>
    <mergeCell ref="Z1:AB1"/>
    <mergeCell ref="AI1:AK1"/>
    <mergeCell ref="AI2:AK2"/>
    <mergeCell ref="AM1:AO1"/>
    <mergeCell ref="AP1:AR1"/>
    <mergeCell ref="K2:M2"/>
    <mergeCell ref="N2:P2"/>
    <mergeCell ref="R2:T2"/>
    <mergeCell ref="V2:X2"/>
    <mergeCell ref="AT2:AV2"/>
    <mergeCell ref="AW2:AY2"/>
    <mergeCell ref="BA2:BC2"/>
    <mergeCell ref="AT1:AV1"/>
    <mergeCell ref="AW1:AY1"/>
    <mergeCell ref="BA1:B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AXXESSIT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Schepetilnikov</dc:creator>
  <cp:keywords/>
  <dc:description/>
  <cp:lastModifiedBy>Alexey Schepetilnikov</cp:lastModifiedBy>
  <cp:lastPrinted>2007-05-30T16:09:49Z</cp:lastPrinted>
  <dcterms:created xsi:type="dcterms:W3CDTF">2007-04-04T21:40:42Z</dcterms:created>
  <dcterms:modified xsi:type="dcterms:W3CDTF">2008-07-08T15:55:09Z</dcterms:modified>
  <cp:category/>
  <cp:version/>
  <cp:contentType/>
  <cp:contentStatus/>
</cp:coreProperties>
</file>